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llthompson/Desktop/G2Z/Resources/"/>
    </mc:Choice>
  </mc:AlternateContent>
  <xr:revisionPtr revIDLastSave="0" documentId="8_{3926B026-2B07-3D46-B62E-02D9FC10B572}" xr6:coauthVersionLast="47" xr6:coauthVersionMax="47" xr10:uidLastSave="{00000000-0000-0000-0000-000000000000}"/>
  <bookViews>
    <workbookView xWindow="0" yWindow="50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" l="1"/>
  <c r="I5" i="1"/>
  <c r="H5" i="1"/>
  <c r="I32" i="1" l="1"/>
  <c r="I30" i="1"/>
  <c r="I15" i="1"/>
  <c r="K16" i="1"/>
  <c r="J16" i="1"/>
  <c r="K15" i="1"/>
  <c r="J15" i="1"/>
  <c r="H15" i="1"/>
  <c r="I14" i="1"/>
  <c r="I13" i="1"/>
  <c r="I10" i="1"/>
  <c r="I9" i="1"/>
  <c r="I8" i="1"/>
  <c r="I7" i="1"/>
  <c r="I6" i="1"/>
  <c r="I4" i="1"/>
  <c r="I3" i="1"/>
  <c r="I33" i="1" s="1"/>
  <c r="K28" i="1"/>
  <c r="K27" i="1"/>
  <c r="K12" i="1"/>
  <c r="K11" i="1"/>
  <c r="K31" i="1"/>
  <c r="K25" i="1"/>
  <c r="K20" i="1"/>
  <c r="K10" i="1"/>
  <c r="J25" i="1"/>
  <c r="K22" i="1"/>
  <c r="K5" i="1"/>
  <c r="K30" i="1"/>
  <c r="K29" i="1"/>
  <c r="K26" i="1"/>
  <c r="K21" i="1"/>
  <c r="K9" i="1"/>
  <c r="K8" i="1"/>
  <c r="K7" i="1"/>
  <c r="K6" i="1"/>
  <c r="K4" i="1"/>
  <c r="K3" i="1"/>
  <c r="K33" i="1" s="1"/>
  <c r="J31" i="1"/>
  <c r="J27" i="1"/>
  <c r="J11" i="1"/>
  <c r="J28" i="1"/>
  <c r="J30" i="1"/>
  <c r="J29" i="1"/>
  <c r="J26" i="1"/>
  <c r="K24" i="1"/>
  <c r="J23" i="1"/>
  <c r="J20" i="1"/>
  <c r="J12" i="1"/>
  <c r="J10" i="1"/>
  <c r="J22" i="1"/>
  <c r="J9" i="1"/>
  <c r="J8" i="1"/>
  <c r="J7" i="1"/>
  <c r="J6" i="1"/>
  <c r="J4" i="1"/>
  <c r="J3" i="1"/>
  <c r="H10" i="1"/>
  <c r="H19" i="1"/>
  <c r="G19" i="1"/>
  <c r="G18" i="1"/>
  <c r="H18" i="1"/>
  <c r="H17" i="1"/>
  <c r="H9" i="1"/>
  <c r="H8" i="1"/>
  <c r="H7" i="1"/>
  <c r="H6" i="1"/>
  <c r="H4" i="1"/>
  <c r="H3" i="1"/>
  <c r="J21" i="1" l="1"/>
  <c r="J33" i="1" s="1"/>
  <c r="H12" i="1"/>
  <c r="H11" i="1"/>
  <c r="H33" i="1" s="1"/>
  <c r="G17" i="1"/>
  <c r="G5" i="1"/>
  <c r="G9" i="1"/>
  <c r="G8" i="1"/>
  <c r="G7" i="1"/>
  <c r="G6" i="1"/>
  <c r="G4" i="1"/>
  <c r="G3" i="1"/>
  <c r="G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tc={C4C8AB89-CFCF-46AC-B328-F3602D0D9716}</author>
    <author>tc={865AC075-0F86-42A4-B260-798823A5B271}</author>
    <author>tc={776E1F05-097D-44C0-ADB4-E9BF085135C4}</author>
    <author>tc={E1DCC186-A8D1-42AB-826B-0C9EDACE5265}</author>
    <author>tc={F99E1877-213B-45CF-906F-B1FE31A39553}</author>
    <author>tc={2F6507D7-1235-4ADA-A90C-9FF154EE2FCD}</author>
    <author>tc={939CEC73-76E6-4232-9731-109A79B97AF1}</author>
    <author>tc={360D5C16-3546-4955-97EB-470AF2CEED6A}</author>
    <author>tc={DBA5B949-0B2B-4201-A0CD-4933721405B0}</author>
    <author>Fra Atyeo</author>
    <author>tc={EBBA6BB9-7A6D-482A-908B-81DAB2153D1F}</author>
  </authors>
  <commentList>
    <comment ref="B2" authorId="0" shapeId="0" xr:uid="{00000000-0006-0000-00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the hourly time fraction that this task requires staff input.</t>
      </text>
    </comment>
    <comment ref="C2" authorId="1" shapeId="0" xr:uid="{00000000-0006-0000-0000-000002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the amount of days this task is spanned across</t>
      </text>
    </comment>
    <comment ref="D2" authorId="2" shapeId="0" xr:uid="{00000000-0006-0000-0000-000003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the number of kilometers (or calculated average) associated with the task.</t>
      </text>
    </comment>
    <comment ref="E2" authorId="3" shapeId="0" xr:uid="{00000000-0006-0000-0000-000004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In order of relevence, enter the staffing costs per hour OR the calculated daily cost OR the vehicle costs per kilometer.</t>
      </text>
    </comment>
    <comment ref="F2" authorId="4" shapeId="0" xr:uid="{00000000-0006-0000-0000-000005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If there is a set fee associted with the task, input that amount here (e.g. microchip lodgement)</t>
      </text>
    </comment>
    <comment ref="G2" authorId="5" shapeId="0" xr:uid="{00000000-0006-0000-0000-000006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These values represent the costs associated with a cat which is euthansed at point of admission (e.g. feral/diseased cat)</t>
      </text>
    </comment>
    <comment ref="H2" authorId="6" shapeId="0" xr:uid="{00000000-0006-0000-0000-000007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These values are those associated with a cat which is held for an 8 day stray hold period and is euthansed at the end of the period.</t>
      </text>
    </comment>
    <comment ref="J2" authorId="7" shapeId="0" xr:uid="{00000000-0006-0000-0000-000008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Costs incvolved with managing a stray male cat which is then adopted.</t>
      </text>
    </comment>
    <comment ref="K2" authorId="8" shapeId="0" xr:uid="{00000000-0006-0000-0000-000009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Costs incvolved with managing a stray female cat which is then adopted.</t>
      </text>
    </comment>
    <comment ref="C13" authorId="9" shapeId="0" xr:uid="{00000000-0006-0000-0000-00000A000000}">
      <text>
        <r>
          <rPr>
            <b/>
            <sz val="9"/>
            <color indexed="81"/>
            <rFont val="Tahoma"/>
            <charset val="1"/>
          </rPr>
          <t>Fra Atyeo:</t>
        </r>
        <r>
          <rPr>
            <sz val="9"/>
            <color indexed="81"/>
            <rFont val="Tahoma"/>
            <charset val="1"/>
          </rPr>
          <t xml:space="preserve">
Enter the average length of stay for a cat in care prior to reclaim.</t>
        </r>
      </text>
    </comment>
    <comment ref="C14" authorId="9" shapeId="0" xr:uid="{00000000-0006-0000-0000-00000B000000}">
      <text>
        <r>
          <rPr>
            <b/>
            <sz val="9"/>
            <color indexed="81"/>
            <rFont val="Tahoma"/>
            <charset val="1"/>
          </rPr>
          <t>Fra Atyeo:</t>
        </r>
        <r>
          <rPr>
            <sz val="9"/>
            <color indexed="81"/>
            <rFont val="Tahoma"/>
            <charset val="1"/>
          </rPr>
          <t xml:space="preserve">
Enter the average length of stay for a cat in care prior to reclaim.</t>
        </r>
      </text>
    </comment>
    <comment ref="C27" authorId="9" shapeId="0" xr:uid="{00000000-0006-0000-0000-00000C000000}">
      <text>
        <r>
          <rPr>
            <b/>
            <sz val="9"/>
            <color indexed="81"/>
            <rFont val="Tahoma"/>
            <charset val="1"/>
          </rPr>
          <t>Fra Atyeo:</t>
        </r>
        <r>
          <rPr>
            <sz val="9"/>
            <color indexed="81"/>
            <rFont val="Tahoma"/>
            <charset val="1"/>
          </rPr>
          <t xml:space="preserve">
Enter the average length of stay for a cat in care prior to adoption (post stray hold period).</t>
        </r>
      </text>
    </comment>
    <comment ref="C28" authorId="9" shapeId="0" xr:uid="{00000000-0006-0000-0000-00000D000000}">
      <text>
        <r>
          <rPr>
            <b/>
            <sz val="9"/>
            <color indexed="81"/>
            <rFont val="Tahoma"/>
            <charset val="1"/>
          </rPr>
          <t>Fra Atyeo:</t>
        </r>
        <r>
          <rPr>
            <sz val="9"/>
            <color indexed="81"/>
            <rFont val="Tahoma"/>
            <charset val="1"/>
          </rPr>
          <t xml:space="preserve">
Enter the average length of stay for a cat in care prior to adoption (post stray hold period).</t>
        </r>
      </text>
    </comment>
    <comment ref="F31" authorId="10" shapeId="0" xr:uid="{00000000-0006-0000-0000-00000E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insert negative value to offset against costs.</t>
      </text>
    </comment>
  </commentList>
</comments>
</file>

<file path=xl/sharedStrings.xml><?xml version="1.0" encoding="utf-8"?>
<sst xmlns="http://schemas.openxmlformats.org/spreadsheetml/2006/main" count="47" uniqueCount="47">
  <si>
    <t>TASK</t>
  </si>
  <si>
    <t>Euthanasia after 8 day stray hold</t>
  </si>
  <si>
    <t>TOTAL COST TO MANAGE CAT IN DESCRIBED SITUATION</t>
  </si>
  <si>
    <t>AMO to complete record keeping regarding cat collection</t>
  </si>
  <si>
    <t>Shelter staff to process cat admission (administration)</t>
  </si>
  <si>
    <t>Shelter staff to process cat admission (practical requirements)</t>
  </si>
  <si>
    <t xml:space="preserve">AMO to deliver animal to vet for immediate euthanasia </t>
  </si>
  <si>
    <t xml:space="preserve">Body disposal </t>
  </si>
  <si>
    <t>Travel costs associated with trasport to vet for immiediate euthanasia</t>
  </si>
  <si>
    <t>Travel costs associated with cat collection</t>
  </si>
  <si>
    <t>Castration of male cat</t>
  </si>
  <si>
    <t>Medical costs on arrival (vacination, worm &amp; flea treatment)</t>
  </si>
  <si>
    <t>MEASURE</t>
  </si>
  <si>
    <t>SET FEE</t>
  </si>
  <si>
    <t>• Per Hour
• Per Day
• Per Kilometer</t>
  </si>
  <si>
    <t>• Per task</t>
  </si>
  <si>
    <t>Administration staff to process a request for cat collection</t>
  </si>
  <si>
    <t>COST $</t>
  </si>
  <si>
    <t>• Fraction of Hour</t>
  </si>
  <si>
    <t>• Day count</t>
  </si>
  <si>
    <t xml:space="preserve">Transport to veterinary clinic for surgery </t>
  </si>
  <si>
    <t>Shelter staff to deliver animal to vet for surgery</t>
  </si>
  <si>
    <t>Spey of female cat</t>
  </si>
  <si>
    <t>CALCULATED COST</t>
  </si>
  <si>
    <t>Immediate euthanasia
(no stray hold)</t>
  </si>
  <si>
    <t>Micro-chipping including registration with m/chip company</t>
  </si>
  <si>
    <t>Costs recovered from adoptions</t>
  </si>
  <si>
    <t xml:space="preserve">Vet costs to perform euthanasia </t>
  </si>
  <si>
    <r>
      <rPr>
        <b/>
        <sz val="10"/>
        <color theme="1"/>
        <rFont val="Calibri"/>
        <family val="2"/>
      </rPr>
      <t xml:space="preserve">• </t>
    </r>
    <r>
      <rPr>
        <b/>
        <i/>
        <sz val="10"/>
        <color theme="1"/>
        <rFont val="Calibri"/>
        <family val="2"/>
        <scheme val="minor"/>
      </rPr>
      <t>Kilometers</t>
    </r>
  </si>
  <si>
    <t>average cost of "other" surgical requirements (e.g. dental)</t>
  </si>
  <si>
    <t>Preparing a cat for adoptions (administrative tasks by shelter staff)</t>
  </si>
  <si>
    <t xml:space="preserve">Shelter staff to conduct administrative process of cat discharge (reclaim or adoption) </t>
  </si>
  <si>
    <t>Cat Reclaim after average LOS</t>
  </si>
  <si>
    <t>Stray male to point of adoption after average LOS</t>
  </si>
  <si>
    <t>Stray female to point of adoption after average LOS</t>
  </si>
  <si>
    <t>Food and other requirements and consumables during stray hold period</t>
  </si>
  <si>
    <t>Food and other requirements and consumables during average LOS for reclaim</t>
  </si>
  <si>
    <t>Shelter staff to clean/provide care for each day during stray hold period</t>
  </si>
  <si>
    <t>Shelter staff to clean/provide care for each day during average LOS for reclaim</t>
  </si>
  <si>
    <t>Veterinary check on animal - arrival</t>
  </si>
  <si>
    <t>Veterinary check on animal  - pre-adoption examination</t>
  </si>
  <si>
    <t>Food and other requirements and consumables during adoptions average LOS</t>
  </si>
  <si>
    <t xml:space="preserve">Shelter staff to clean/provide care for each day during adoptions average LOS </t>
  </si>
  <si>
    <t xml:space="preserve">Shelter staff conducting an adoption procedure of a cat </t>
  </si>
  <si>
    <t xml:space="preserve">Tasks can be removed/added as per operational requirements
</t>
  </si>
  <si>
    <t xml:space="preserve">AMO staff time to collect cat </t>
  </si>
  <si>
    <t>Costs recovered from reclaim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</si>
</sst>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43CD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0" fillId="6" borderId="1" xfId="0" applyNumberFormat="1" applyFill="1" applyBorder="1"/>
    <xf numFmtId="164" fontId="0" fillId="7" borderId="1" xfId="0" applyNumberFormat="1" applyFill="1" applyBorder="1"/>
    <xf numFmtId="164" fontId="0" fillId="9" borderId="1" xfId="0" applyNumberFormat="1" applyFill="1" applyBorder="1"/>
    <xf numFmtId="164" fontId="1" fillId="2" borderId="1" xfId="0" applyNumberFormat="1" applyFont="1" applyFill="1" applyBorder="1"/>
    <xf numFmtId="164" fontId="1" fillId="3" borderId="1" xfId="0" applyNumberFormat="1" applyFont="1" applyFill="1" applyBorder="1"/>
    <xf numFmtId="164" fontId="1" fillId="4" borderId="1" xfId="0" applyNumberFormat="1" applyFont="1" applyFill="1" applyBorder="1"/>
    <xf numFmtId="164" fontId="1" fillId="10" borderId="1" xfId="0" applyNumberFormat="1" applyFont="1" applyFill="1" applyBorder="1"/>
    <xf numFmtId="0" fontId="0" fillId="0" borderId="1" xfId="0" applyFill="1" applyBorder="1" applyAlignment="1">
      <alignment horizontal="left" vertical="center"/>
    </xf>
    <xf numFmtId="164" fontId="0" fillId="8" borderId="1" xfId="0" applyNumberFormat="1" applyFill="1" applyBorder="1"/>
    <xf numFmtId="164" fontId="0" fillId="0" borderId="1" xfId="0" applyNumberFormat="1" applyFill="1" applyBorder="1" applyAlignment="1">
      <alignment horizontal="left" vertical="center"/>
    </xf>
    <xf numFmtId="164" fontId="0" fillId="0" borderId="1" xfId="0" applyNumberFormat="1" applyFill="1" applyBorder="1"/>
    <xf numFmtId="164" fontId="0" fillId="0" borderId="0" xfId="0" applyNumberFormat="1"/>
    <xf numFmtId="164" fontId="0" fillId="13" borderId="1" xfId="0" applyNumberFormat="1" applyFill="1" applyBorder="1"/>
    <xf numFmtId="164" fontId="0" fillId="14" borderId="1" xfId="0" applyNumberFormat="1" applyFill="1" applyBorder="1"/>
    <xf numFmtId="0" fontId="0" fillId="14" borderId="0" xfId="0" applyFill="1"/>
    <xf numFmtId="164" fontId="0" fillId="15" borderId="1" xfId="0" applyNumberFormat="1" applyFill="1" applyBorder="1"/>
    <xf numFmtId="0" fontId="0" fillId="8" borderId="0" xfId="0" applyFill="1"/>
    <xf numFmtId="164" fontId="0" fillId="15" borderId="1" xfId="0" applyNumberFormat="1" applyFill="1" applyBorder="1" applyAlignment="1">
      <alignment horizontal="right" vertical="center"/>
    </xf>
    <xf numFmtId="164" fontId="1" fillId="12" borderId="1" xfId="0" applyNumberFormat="1" applyFont="1" applyFill="1" applyBorder="1"/>
    <xf numFmtId="0" fontId="1" fillId="11" borderId="1" xfId="0" applyFont="1" applyFill="1" applyBorder="1" applyAlignment="1">
      <alignment horizontal="left" vertical="center"/>
    </xf>
    <xf numFmtId="0" fontId="6" fillId="17" borderId="1" xfId="0" applyFont="1" applyFill="1" applyBorder="1" applyAlignment="1">
      <alignment horizontal="left" vertical="center"/>
    </xf>
    <xf numFmtId="0" fontId="6" fillId="17" borderId="1" xfId="0" applyFont="1" applyFill="1" applyBorder="1"/>
    <xf numFmtId="0" fontId="7" fillId="17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6" fillId="17" borderId="2" xfId="0" applyFont="1" applyFill="1" applyBorder="1" applyAlignment="1">
      <alignment horizontal="left" vertical="center"/>
    </xf>
    <xf numFmtId="0" fontId="6" fillId="17" borderId="2" xfId="0" applyFont="1" applyFill="1" applyBorder="1"/>
    <xf numFmtId="164" fontId="0" fillId="0" borderId="2" xfId="0" applyNumberFormat="1" applyFill="1" applyBorder="1" applyAlignment="1">
      <alignment horizontal="left" vertical="center"/>
    </xf>
    <xf numFmtId="164" fontId="0" fillId="6" borderId="2" xfId="0" applyNumberFormat="1" applyFill="1" applyBorder="1"/>
    <xf numFmtId="164" fontId="0" fillId="13" borderId="2" xfId="0" applyNumberFormat="1" applyFill="1" applyBorder="1"/>
    <xf numFmtId="164" fontId="0" fillId="7" borderId="2" xfId="0" applyNumberFormat="1" applyFill="1" applyBorder="1"/>
    <xf numFmtId="164" fontId="0" fillId="15" borderId="2" xfId="0" applyNumberFormat="1" applyFill="1" applyBorder="1"/>
    <xf numFmtId="164" fontId="0" fillId="9" borderId="2" xfId="0" applyNumberFormat="1" applyFill="1" applyBorder="1"/>
    <xf numFmtId="0" fontId="4" fillId="5" borderId="10" xfId="0" applyFont="1" applyFill="1" applyBorder="1" applyAlignment="1">
      <alignment vertical="center" wrapText="1"/>
    </xf>
    <xf numFmtId="0" fontId="4" fillId="5" borderId="11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top" wrapText="1"/>
    </xf>
    <xf numFmtId="0" fontId="1" fillId="12" borderId="12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top" wrapText="1"/>
    </xf>
    <xf numFmtId="0" fontId="1" fillId="10" borderId="13" xfId="0" applyFont="1" applyFill="1" applyBorder="1" applyAlignment="1">
      <alignment horizontal="center" vertical="top" wrapText="1"/>
    </xf>
    <xf numFmtId="0" fontId="2" fillId="11" borderId="3" xfId="0" applyFont="1" applyFill="1" applyBorder="1" applyAlignment="1">
      <alignment horizontal="left" vertical="center" wrapText="1"/>
    </xf>
    <xf numFmtId="0" fontId="2" fillId="16" borderId="7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2" fillId="16" borderId="8" xfId="0" applyFont="1" applyFill="1" applyBorder="1" applyAlignment="1">
      <alignment horizontal="center" vertical="center"/>
    </xf>
    <xf numFmtId="0" fontId="2" fillId="16" borderId="5" xfId="0" applyFont="1" applyFill="1" applyBorder="1" applyAlignment="1">
      <alignment horizontal="center" vertical="center"/>
    </xf>
    <xf numFmtId="0" fontId="2" fillId="16" borderId="9" xfId="0" applyFont="1" applyFill="1" applyBorder="1" applyAlignment="1">
      <alignment horizontal="center" vertical="center"/>
    </xf>
    <xf numFmtId="0" fontId="2" fillId="16" borderId="5" xfId="0" applyFont="1" applyFill="1" applyBorder="1" applyAlignment="1">
      <alignment horizontal="center" vertical="center" wrapText="1"/>
    </xf>
    <xf numFmtId="0" fontId="0" fillId="16" borderId="5" xfId="0" applyFill="1" applyBorder="1" applyAlignment="1">
      <alignment horizontal="center" vertical="center" wrapText="1"/>
    </xf>
    <xf numFmtId="0" fontId="0" fillId="16" borderId="6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BFCB6"/>
      <color rgb="FFFFCCFF"/>
      <color rgb="FFFF99FF"/>
      <color rgb="FFF43C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Fra Atyeo" id="{19035BFE-4F66-466B-B749-397DE199F337}" userId="S::f.atyeo@bendigo.vic.gov.au::eef49c2a-d548-4f20-a775-fd6499245a6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" dT="2021-10-26T01:56:04.62" personId="{19035BFE-4F66-466B-B749-397DE199F337}" id="{C4C8AB89-CFCF-46AC-B328-F3602D0D9716}">
    <text>Enter the hourly time fraction that this task requires staff input.</text>
  </threadedComment>
  <threadedComment ref="C2" dT="2021-10-26T01:52:56.62" personId="{19035BFE-4F66-466B-B749-397DE199F337}" id="{865AC075-0F86-42A4-B260-798823A5B271}">
    <text>Input the amount of days this task is spanned across</text>
  </threadedComment>
  <threadedComment ref="D2" dT="2021-10-26T01:54:33.93" personId="{19035BFE-4F66-466B-B749-397DE199F337}" id="{776E1F05-097D-44C0-ADB4-E9BF085135C4}">
    <text>Input the number of kilometers (or calculated average) associated with the task.</text>
  </threadedComment>
  <threadedComment ref="E2" dT="2021-11-02T03:43:54.15" personId="{19035BFE-4F66-466B-B749-397DE199F337}" id="{E1DCC186-A8D1-42AB-826B-0C9EDACE5265}">
    <text>In order of relevence, enter the staffing costs per hour OR the calculated daily cost OR the vehicle costs per kilometer.</text>
  </threadedComment>
  <threadedComment ref="F2" dT="2021-10-26T01:54:49.94" personId="{19035BFE-4F66-466B-B749-397DE199F337}" id="{F99E1877-213B-45CF-906F-B1FE31A39553}">
    <text>If there is a set fee associted with the task, input that amount here (e.g. microchip lodgement)</text>
  </threadedComment>
  <threadedComment ref="G2" dT="2021-11-02T03:45:57.37" personId="{19035BFE-4F66-466B-B749-397DE199F337}" id="{2F6507D7-1235-4ADA-A90C-9FF154EE2FCD}">
    <text>These values represent the costs associated with a cat which is euthansed at point of admission (e.g. feral/diseased cat)</text>
  </threadedComment>
  <threadedComment ref="H2" dT="2021-11-02T03:46:27.40" personId="{19035BFE-4F66-466B-B749-397DE199F337}" id="{939CEC73-76E6-4232-9731-109A79B97AF1}">
    <text>These values are those associated with a cat which is held for an 8 day stray hold period and is euthansed at the end of the period.</text>
  </threadedComment>
  <threadedComment ref="J2" dT="2021-11-02T03:51:47.34" personId="{19035BFE-4F66-466B-B749-397DE199F337}" id="{360D5C16-3546-4955-97EB-470AF2CEED6A}">
    <text>Costs incvolved with managing a stray male cat which is then adopted.</text>
  </threadedComment>
  <threadedComment ref="K2" dT="2021-11-02T03:51:18.77" personId="{19035BFE-4F66-466B-B749-397DE199F337}" id="{DBA5B949-0B2B-4201-A0CD-4933721405B0}">
    <text>Costs incvolved with managing a stray female cat which is then adopted.</text>
  </threadedComment>
  <threadedComment ref="F31" dT="2021-11-02T03:52:56.56" personId="{19035BFE-4F66-466B-B749-397DE199F337}" id="{EBBA6BB9-7A6D-482A-908B-81DAB2153D1F}">
    <text>insert negative value to offset against costs.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zoomScale="90" zoomScaleNormal="90" workbookViewId="0">
      <pane ySplit="1" topLeftCell="A8" activePane="bottomLeft" state="frozen"/>
      <selection pane="bottomLeft" activeCell="D21" sqref="D21"/>
    </sheetView>
  </sheetViews>
  <sheetFormatPr baseColWidth="10" defaultColWidth="8.83203125" defaultRowHeight="15" x14ac:dyDescent="0.2"/>
  <cols>
    <col min="1" max="1" width="74.83203125" customWidth="1"/>
    <col min="2" max="4" width="10.6640625" customWidth="1"/>
    <col min="5" max="5" width="13.33203125" customWidth="1"/>
    <col min="6" max="6" width="10.33203125" customWidth="1"/>
    <col min="7" max="7" width="11.5" customWidth="1"/>
    <col min="8" max="9" width="11.83203125" customWidth="1"/>
    <col min="10" max="11" width="15.6640625" customWidth="1"/>
  </cols>
  <sheetData>
    <row r="1" spans="1:11" ht="29.5" customHeight="1" x14ac:dyDescent="0.2">
      <c r="A1" s="41" t="s">
        <v>0</v>
      </c>
      <c r="B1" s="47" t="s">
        <v>12</v>
      </c>
      <c r="C1" s="48"/>
      <c r="D1" s="49"/>
      <c r="E1" s="42" t="s">
        <v>17</v>
      </c>
      <c r="F1" s="42" t="s">
        <v>13</v>
      </c>
      <c r="G1" s="44" t="s">
        <v>23</v>
      </c>
      <c r="H1" s="45"/>
      <c r="I1" s="45"/>
      <c r="J1" s="45"/>
      <c r="K1" s="46"/>
    </row>
    <row r="2" spans="1:11" ht="61" customHeight="1" thickBot="1" x14ac:dyDescent="0.25">
      <c r="A2" s="43" t="s">
        <v>44</v>
      </c>
      <c r="B2" s="33" t="s">
        <v>18</v>
      </c>
      <c r="C2" s="34" t="s">
        <v>19</v>
      </c>
      <c r="D2" s="34" t="s">
        <v>28</v>
      </c>
      <c r="E2" s="34" t="s">
        <v>14</v>
      </c>
      <c r="F2" s="35" t="s">
        <v>15</v>
      </c>
      <c r="G2" s="36" t="s">
        <v>24</v>
      </c>
      <c r="H2" s="37" t="s">
        <v>1</v>
      </c>
      <c r="I2" s="38" t="s">
        <v>32</v>
      </c>
      <c r="J2" s="39" t="s">
        <v>33</v>
      </c>
      <c r="K2" s="40" t="s">
        <v>34</v>
      </c>
    </row>
    <row r="3" spans="1:11" x14ac:dyDescent="0.2">
      <c r="A3" s="24" t="s">
        <v>16</v>
      </c>
      <c r="B3" s="25">
        <v>0.25</v>
      </c>
      <c r="C3" s="25">
        <v>1</v>
      </c>
      <c r="D3" s="26">
        <v>0</v>
      </c>
      <c r="E3" s="27">
        <v>38</v>
      </c>
      <c r="F3" s="27"/>
      <c r="G3" s="28">
        <f>SUM(B3*E3)</f>
        <v>9.5</v>
      </c>
      <c r="H3" s="29">
        <f>SUM(B3*E3)</f>
        <v>9.5</v>
      </c>
      <c r="I3" s="30">
        <f>SUM(B3*E3)</f>
        <v>9.5</v>
      </c>
      <c r="J3" s="31">
        <f>SUM(B3*E3)</f>
        <v>9.5</v>
      </c>
      <c r="K3" s="32">
        <f>SUM(B3*E3)</f>
        <v>9.5</v>
      </c>
    </row>
    <row r="4" spans="1:11" x14ac:dyDescent="0.2">
      <c r="A4" s="8" t="s">
        <v>45</v>
      </c>
      <c r="B4" s="21">
        <v>0.5</v>
      </c>
      <c r="C4" s="21">
        <v>1</v>
      </c>
      <c r="D4" s="22">
        <v>0</v>
      </c>
      <c r="E4" s="10">
        <v>38</v>
      </c>
      <c r="F4" s="10"/>
      <c r="G4" s="1">
        <f>SUM(B4*E4)</f>
        <v>19</v>
      </c>
      <c r="H4" s="13">
        <f>SUM(B4*E4)</f>
        <v>19</v>
      </c>
      <c r="I4" s="2">
        <f>SUM(B4*E4)</f>
        <v>19</v>
      </c>
      <c r="J4" s="16">
        <f>SUM(B4*E4)</f>
        <v>19</v>
      </c>
      <c r="K4" s="3">
        <f>SUM(B4*E4)</f>
        <v>19</v>
      </c>
    </row>
    <row r="5" spans="1:11" x14ac:dyDescent="0.2">
      <c r="A5" s="8" t="s">
        <v>9</v>
      </c>
      <c r="B5" s="21"/>
      <c r="C5" s="21"/>
      <c r="D5" s="21">
        <v>22</v>
      </c>
      <c r="E5" s="10">
        <v>0.72</v>
      </c>
      <c r="F5" s="10"/>
      <c r="G5" s="1">
        <f>SUM(D5*E5)</f>
        <v>15.84</v>
      </c>
      <c r="H5" s="13">
        <f>SUM(D5*E5)</f>
        <v>15.84</v>
      </c>
      <c r="I5" s="2">
        <f>SUM(D5*E5)</f>
        <v>15.84</v>
      </c>
      <c r="J5" s="16">
        <f>SUM(D5*E5)</f>
        <v>15.84</v>
      </c>
      <c r="K5" s="3">
        <f>SUM(D5*E5)</f>
        <v>15.84</v>
      </c>
    </row>
    <row r="6" spans="1:11" x14ac:dyDescent="0.2">
      <c r="A6" s="8" t="s">
        <v>3</v>
      </c>
      <c r="B6" s="21">
        <v>0.25</v>
      </c>
      <c r="C6" s="21"/>
      <c r="D6" s="22"/>
      <c r="E6" s="10">
        <v>38</v>
      </c>
      <c r="F6" s="10"/>
      <c r="G6" s="1">
        <f>SUM(B6*E6)</f>
        <v>9.5</v>
      </c>
      <c r="H6" s="13">
        <f>SUM(B6*E6)</f>
        <v>9.5</v>
      </c>
      <c r="I6" s="2">
        <f>SUM(B6*E6)</f>
        <v>9.5</v>
      </c>
      <c r="J6" s="16">
        <f>SUM(B6*E6)</f>
        <v>9.5</v>
      </c>
      <c r="K6" s="3">
        <f>SUM(B6*E6)</f>
        <v>9.5</v>
      </c>
    </row>
    <row r="7" spans="1:11" x14ac:dyDescent="0.2">
      <c r="A7" s="8" t="s">
        <v>4</v>
      </c>
      <c r="B7" s="21">
        <v>0.25</v>
      </c>
      <c r="C7" s="21"/>
      <c r="D7" s="21"/>
      <c r="E7" s="10">
        <v>33</v>
      </c>
      <c r="F7" s="10"/>
      <c r="G7" s="1">
        <f>SUM(B7*E7)</f>
        <v>8.25</v>
      </c>
      <c r="H7" s="13">
        <f>SUM(B7*E7)</f>
        <v>8.25</v>
      </c>
      <c r="I7" s="2">
        <f>SUM(B7*E7)</f>
        <v>8.25</v>
      </c>
      <c r="J7" s="16">
        <f>SUM(B7*E7)</f>
        <v>8.25</v>
      </c>
      <c r="K7" s="3">
        <f>SUM(B7*E7)</f>
        <v>8.25</v>
      </c>
    </row>
    <row r="8" spans="1:11" x14ac:dyDescent="0.2">
      <c r="A8" s="8" t="s">
        <v>5</v>
      </c>
      <c r="B8" s="21">
        <v>0.5</v>
      </c>
      <c r="C8" s="21"/>
      <c r="D8" s="21"/>
      <c r="E8" s="10">
        <v>33</v>
      </c>
      <c r="F8" s="10"/>
      <c r="G8" s="1">
        <f>SUM(B8*E8)</f>
        <v>16.5</v>
      </c>
      <c r="H8" s="13">
        <f>SUM(B8*E8)</f>
        <v>16.5</v>
      </c>
      <c r="I8" s="2">
        <f>SUM(B8*E8)</f>
        <v>16.5</v>
      </c>
      <c r="J8" s="16">
        <f>SUM(B8*E8)</f>
        <v>16.5</v>
      </c>
      <c r="K8" s="3">
        <f>SUM(B8*E8)</f>
        <v>16.5</v>
      </c>
    </row>
    <row r="9" spans="1:11" x14ac:dyDescent="0.2">
      <c r="A9" s="8" t="s">
        <v>6</v>
      </c>
      <c r="B9" s="21">
        <v>0.5</v>
      </c>
      <c r="C9" s="21"/>
      <c r="D9" s="21"/>
      <c r="E9" s="10">
        <v>38</v>
      </c>
      <c r="F9" s="10"/>
      <c r="G9" s="1">
        <f>SUM(B9*E9)</f>
        <v>19</v>
      </c>
      <c r="H9" s="13">
        <f>SUM(B9*E9)</f>
        <v>19</v>
      </c>
      <c r="I9" s="2">
        <f>SUM(B9*E9)</f>
        <v>19</v>
      </c>
      <c r="J9" s="16">
        <f>SUM(B9*E9)</f>
        <v>19</v>
      </c>
      <c r="K9" s="3">
        <f>SUM(B9*E9)</f>
        <v>19</v>
      </c>
    </row>
    <row r="10" spans="1:11" x14ac:dyDescent="0.2">
      <c r="A10" s="8" t="s">
        <v>11</v>
      </c>
      <c r="B10" s="21"/>
      <c r="C10" s="21"/>
      <c r="D10" s="21"/>
      <c r="E10" s="11"/>
      <c r="F10" s="10">
        <v>50</v>
      </c>
      <c r="G10" s="14"/>
      <c r="H10" s="13">
        <f>SUM(F10*1)</f>
        <v>50</v>
      </c>
      <c r="I10" s="2">
        <f>SUM(F10*1)</f>
        <v>50</v>
      </c>
      <c r="J10" s="16">
        <f>SUM(F10*1)</f>
        <v>50</v>
      </c>
      <c r="K10" s="3">
        <f>SUM(F10*1)</f>
        <v>50</v>
      </c>
    </row>
    <row r="11" spans="1:11" x14ac:dyDescent="0.2">
      <c r="A11" s="8" t="s">
        <v>35</v>
      </c>
      <c r="B11" s="21"/>
      <c r="C11" s="21">
        <v>8</v>
      </c>
      <c r="D11" s="21"/>
      <c r="E11" s="10">
        <v>35</v>
      </c>
      <c r="F11" s="12"/>
      <c r="G11" s="14"/>
      <c r="H11" s="13">
        <f>SUM(C11*E11)</f>
        <v>280</v>
      </c>
      <c r="I11" s="14"/>
      <c r="J11" s="16">
        <f>SUM(C11*E11)</f>
        <v>280</v>
      </c>
      <c r="K11" s="3">
        <f>SUM(C11*E11)</f>
        <v>280</v>
      </c>
    </row>
    <row r="12" spans="1:11" x14ac:dyDescent="0.2">
      <c r="A12" s="8" t="s">
        <v>37</v>
      </c>
      <c r="B12" s="21">
        <v>0.33</v>
      </c>
      <c r="C12" s="21">
        <v>8</v>
      </c>
      <c r="D12" s="21"/>
      <c r="E12" s="10">
        <v>33</v>
      </c>
      <c r="F12" s="10"/>
      <c r="G12" s="14"/>
      <c r="H12" s="13">
        <f>SUM(B12*C12*E12)</f>
        <v>87.12</v>
      </c>
      <c r="I12" s="14"/>
      <c r="J12" s="16">
        <f>SUM(B12*C12*E12)</f>
        <v>87.12</v>
      </c>
      <c r="K12" s="3">
        <f>SUM(B12*C12*E12)</f>
        <v>87.12</v>
      </c>
    </row>
    <row r="13" spans="1:11" x14ac:dyDescent="0.2">
      <c r="A13" s="8" t="s">
        <v>36</v>
      </c>
      <c r="B13" s="21"/>
      <c r="C13" s="21">
        <v>4.5</v>
      </c>
      <c r="D13" s="21"/>
      <c r="E13" s="10">
        <v>35</v>
      </c>
      <c r="F13" s="12"/>
      <c r="G13" s="14"/>
      <c r="H13" s="14"/>
      <c r="I13" s="2">
        <f>SUM(C13*E13)</f>
        <v>157.5</v>
      </c>
      <c r="J13" s="14"/>
      <c r="K13" s="14"/>
    </row>
    <row r="14" spans="1:11" x14ac:dyDescent="0.2">
      <c r="A14" s="8" t="s">
        <v>38</v>
      </c>
      <c r="B14" s="21">
        <v>0.33</v>
      </c>
      <c r="C14" s="21">
        <v>4.5</v>
      </c>
      <c r="D14" s="21"/>
      <c r="E14" s="10">
        <v>33</v>
      </c>
      <c r="F14" s="10"/>
      <c r="G14" s="14"/>
      <c r="H14" s="14"/>
      <c r="I14" s="2">
        <f>SUM(B14*C14*E14)</f>
        <v>49.005000000000003</v>
      </c>
      <c r="J14" s="14"/>
      <c r="K14" s="14"/>
    </row>
    <row r="15" spans="1:11" x14ac:dyDescent="0.2">
      <c r="A15" s="8" t="s">
        <v>39</v>
      </c>
      <c r="B15" s="21">
        <v>0.25</v>
      </c>
      <c r="C15" s="21"/>
      <c r="D15" s="21"/>
      <c r="E15" s="10">
        <v>150</v>
      </c>
      <c r="F15" s="10"/>
      <c r="G15" s="14"/>
      <c r="H15" s="13">
        <f>SUM(B15*E15)</f>
        <v>37.5</v>
      </c>
      <c r="I15" s="2">
        <f>SUM(B15*E15)</f>
        <v>37.5</v>
      </c>
      <c r="J15" s="16">
        <f>SUM(B15*E15)</f>
        <v>37.5</v>
      </c>
      <c r="K15" s="3">
        <f>SUM(B15*E15)</f>
        <v>37.5</v>
      </c>
    </row>
    <row r="16" spans="1:11" x14ac:dyDescent="0.2">
      <c r="A16" s="8" t="s">
        <v>40</v>
      </c>
      <c r="B16" s="21">
        <v>0.33</v>
      </c>
      <c r="C16" s="23"/>
      <c r="D16" s="23"/>
      <c r="E16" s="10">
        <v>150</v>
      </c>
      <c r="F16" s="10"/>
      <c r="G16" s="14"/>
      <c r="H16" s="14"/>
      <c r="I16" s="14"/>
      <c r="J16" s="16">
        <f>SUM(B16*E16)</f>
        <v>49.5</v>
      </c>
      <c r="K16" s="3">
        <f>SUM(B16*E16)</f>
        <v>49.5</v>
      </c>
    </row>
    <row r="17" spans="1:11" x14ac:dyDescent="0.2">
      <c r="A17" s="8" t="s">
        <v>8</v>
      </c>
      <c r="B17" s="21"/>
      <c r="C17" s="21"/>
      <c r="D17" s="21">
        <v>15</v>
      </c>
      <c r="E17" s="10">
        <v>0.72</v>
      </c>
      <c r="F17" s="10"/>
      <c r="G17" s="1">
        <f>SUM(D17*E17)</f>
        <v>10.799999999999999</v>
      </c>
      <c r="H17" s="13">
        <f>+SUM(D17*E17)</f>
        <v>10.799999999999999</v>
      </c>
      <c r="I17" s="14"/>
      <c r="J17" s="14"/>
      <c r="K17" s="14"/>
    </row>
    <row r="18" spans="1:11" x14ac:dyDescent="0.2">
      <c r="A18" s="8" t="s">
        <v>27</v>
      </c>
      <c r="B18" s="21"/>
      <c r="C18" s="21"/>
      <c r="D18" s="21"/>
      <c r="E18" s="10"/>
      <c r="F18" s="10">
        <v>40</v>
      </c>
      <c r="G18" s="1">
        <f>SUM(F18*1)</f>
        <v>40</v>
      </c>
      <c r="H18" s="13">
        <f>SUM(F18*1)</f>
        <v>40</v>
      </c>
      <c r="I18" s="14"/>
      <c r="J18" s="14"/>
      <c r="K18" s="14"/>
    </row>
    <row r="19" spans="1:11" x14ac:dyDescent="0.2">
      <c r="A19" s="8" t="s">
        <v>7</v>
      </c>
      <c r="B19" s="21"/>
      <c r="C19" s="21"/>
      <c r="D19" s="21"/>
      <c r="E19" s="10"/>
      <c r="F19" s="10">
        <v>20</v>
      </c>
      <c r="G19" s="1">
        <f>SUM(F19*1)</f>
        <v>20</v>
      </c>
      <c r="H19" s="13">
        <f>SUM(F19*1)</f>
        <v>20</v>
      </c>
      <c r="I19" s="14"/>
      <c r="J19" s="14"/>
      <c r="K19" s="14"/>
    </row>
    <row r="20" spans="1:11" x14ac:dyDescent="0.2">
      <c r="A20" s="8" t="s">
        <v>25</v>
      </c>
      <c r="B20" s="21"/>
      <c r="C20" s="21"/>
      <c r="D20" s="21"/>
      <c r="E20" s="10"/>
      <c r="F20" s="10">
        <v>20</v>
      </c>
      <c r="G20" s="14"/>
      <c r="H20" s="14"/>
      <c r="I20" s="14"/>
      <c r="J20" s="16">
        <f>SUM(F20*1)</f>
        <v>20</v>
      </c>
      <c r="K20" s="3">
        <f>SUM(F20*1)</f>
        <v>20</v>
      </c>
    </row>
    <row r="21" spans="1:11" x14ac:dyDescent="0.2">
      <c r="A21" s="8" t="s">
        <v>21</v>
      </c>
      <c r="B21" s="21">
        <v>0.5</v>
      </c>
      <c r="C21" s="21"/>
      <c r="D21" s="22"/>
      <c r="E21" s="10">
        <v>33</v>
      </c>
      <c r="F21" s="10"/>
      <c r="G21" s="14"/>
      <c r="H21" s="15"/>
      <c r="I21" s="15"/>
      <c r="J21" s="16">
        <f>SUM(B21*E21)</f>
        <v>16.5</v>
      </c>
      <c r="K21" s="3">
        <f>SUM(B21*E21)</f>
        <v>16.5</v>
      </c>
    </row>
    <row r="22" spans="1:11" x14ac:dyDescent="0.2">
      <c r="A22" s="8" t="s">
        <v>20</v>
      </c>
      <c r="B22" s="21"/>
      <c r="C22" s="22"/>
      <c r="D22" s="21">
        <v>15</v>
      </c>
      <c r="E22" s="10">
        <v>0.72</v>
      </c>
      <c r="F22" s="10"/>
      <c r="G22" s="14"/>
      <c r="H22" s="15"/>
      <c r="I22" s="15"/>
      <c r="J22" s="16">
        <f>SUM(D22*E22)</f>
        <v>10.799999999999999</v>
      </c>
      <c r="K22" s="3">
        <f>SUM(D22*E22)</f>
        <v>10.799999999999999</v>
      </c>
    </row>
    <row r="23" spans="1:11" x14ac:dyDescent="0.2">
      <c r="A23" s="8" t="s">
        <v>10</v>
      </c>
      <c r="B23" s="21"/>
      <c r="C23" s="21"/>
      <c r="D23" s="21"/>
      <c r="E23" s="10"/>
      <c r="F23" s="10">
        <v>100</v>
      </c>
      <c r="G23" s="14"/>
      <c r="H23" s="14"/>
      <c r="I23" s="14"/>
      <c r="J23" s="18">
        <f>SUM(F23*1)</f>
        <v>100</v>
      </c>
      <c r="K23" s="14"/>
    </row>
    <row r="24" spans="1:11" x14ac:dyDescent="0.2">
      <c r="A24" s="8" t="s">
        <v>22</v>
      </c>
      <c r="B24" s="21"/>
      <c r="C24" s="21"/>
      <c r="D24" s="21"/>
      <c r="E24" s="10"/>
      <c r="F24" s="10">
        <v>200</v>
      </c>
      <c r="G24" s="14"/>
      <c r="H24" s="14"/>
      <c r="I24" s="14"/>
      <c r="J24" s="14"/>
      <c r="K24" s="3">
        <f>SUM(F24*1)</f>
        <v>200</v>
      </c>
    </row>
    <row r="25" spans="1:11" x14ac:dyDescent="0.2">
      <c r="A25" s="8" t="s">
        <v>29</v>
      </c>
      <c r="B25" s="21"/>
      <c r="C25" s="21"/>
      <c r="D25" s="21"/>
      <c r="E25" s="10"/>
      <c r="F25" s="10">
        <v>23.5</v>
      </c>
      <c r="G25" s="14"/>
      <c r="H25" s="14"/>
      <c r="I25" s="14"/>
      <c r="J25" s="16">
        <f>SUM(F25*1)</f>
        <v>23.5</v>
      </c>
      <c r="K25" s="3">
        <f>SUM(F25*1)</f>
        <v>23.5</v>
      </c>
    </row>
    <row r="26" spans="1:11" x14ac:dyDescent="0.2">
      <c r="A26" s="8" t="s">
        <v>30</v>
      </c>
      <c r="B26" s="21">
        <v>1</v>
      </c>
      <c r="C26" s="21"/>
      <c r="D26" s="22"/>
      <c r="E26" s="10">
        <v>33</v>
      </c>
      <c r="F26" s="10"/>
      <c r="G26" s="14"/>
      <c r="H26" s="14"/>
      <c r="I26" s="14"/>
      <c r="J26" s="16">
        <f>SUM(B26*E26)</f>
        <v>33</v>
      </c>
      <c r="K26" s="3">
        <f>SUM(B26*E26)</f>
        <v>33</v>
      </c>
    </row>
    <row r="27" spans="1:11" x14ac:dyDescent="0.2">
      <c r="A27" s="8" t="s">
        <v>41</v>
      </c>
      <c r="B27" s="21"/>
      <c r="C27" s="21">
        <v>12</v>
      </c>
      <c r="D27" s="21"/>
      <c r="E27" s="10">
        <v>15</v>
      </c>
      <c r="F27" s="10"/>
      <c r="G27" s="14"/>
      <c r="H27" s="14"/>
      <c r="I27" s="14"/>
      <c r="J27" s="16">
        <f>SUM(C27*E27)</f>
        <v>180</v>
      </c>
      <c r="K27" s="3">
        <f>SUM(C27*E27)</f>
        <v>180</v>
      </c>
    </row>
    <row r="28" spans="1:11" x14ac:dyDescent="0.2">
      <c r="A28" s="8" t="s">
        <v>42</v>
      </c>
      <c r="B28" s="21">
        <v>0.25</v>
      </c>
      <c r="C28" s="21">
        <v>12</v>
      </c>
      <c r="D28" s="22"/>
      <c r="E28" s="10">
        <v>33</v>
      </c>
      <c r="F28" s="10"/>
      <c r="G28" s="14"/>
      <c r="H28" s="14"/>
      <c r="I28" s="14"/>
      <c r="J28" s="16">
        <f>SUM(B28*C28*E28)</f>
        <v>99</v>
      </c>
      <c r="K28" s="3">
        <f>SUM(B28*C28*E28)</f>
        <v>99</v>
      </c>
    </row>
    <row r="29" spans="1:11" x14ac:dyDescent="0.2">
      <c r="A29" s="8" t="s">
        <v>43</v>
      </c>
      <c r="B29" s="21">
        <v>1</v>
      </c>
      <c r="C29" s="21"/>
      <c r="D29" s="21"/>
      <c r="E29" s="10">
        <v>33</v>
      </c>
      <c r="F29" s="10"/>
      <c r="G29" s="14"/>
      <c r="H29" s="14"/>
      <c r="I29" s="14"/>
      <c r="J29" s="16">
        <f>SUM(B29*E29)</f>
        <v>33</v>
      </c>
      <c r="K29" s="3">
        <f>SUM(B29*E29)</f>
        <v>33</v>
      </c>
    </row>
    <row r="30" spans="1:11" x14ac:dyDescent="0.2">
      <c r="A30" s="8" t="s">
        <v>31</v>
      </c>
      <c r="B30" s="21">
        <v>0.5</v>
      </c>
      <c r="C30" s="21"/>
      <c r="D30" s="21"/>
      <c r="E30" s="10">
        <v>33</v>
      </c>
      <c r="F30" s="10"/>
      <c r="G30" s="14"/>
      <c r="H30" s="15"/>
      <c r="I30" s="2">
        <f>SUM(B30*E30)</f>
        <v>16.5</v>
      </c>
      <c r="J30" s="16">
        <f>SUM(B30*E30)</f>
        <v>16.5</v>
      </c>
      <c r="K30" s="3">
        <f>SUM(B30*E30)</f>
        <v>16.5</v>
      </c>
    </row>
    <row r="31" spans="1:11" x14ac:dyDescent="0.2">
      <c r="A31" s="8" t="s">
        <v>26</v>
      </c>
      <c r="B31" s="21"/>
      <c r="C31" s="21"/>
      <c r="D31" s="21"/>
      <c r="E31" s="10"/>
      <c r="F31" s="10">
        <v>-120</v>
      </c>
      <c r="G31" s="14"/>
      <c r="H31" s="14"/>
      <c r="I31" s="14"/>
      <c r="J31" s="16">
        <f>SUM(F31*1)</f>
        <v>-120</v>
      </c>
      <c r="K31" s="3">
        <f>SUM(F31*1)</f>
        <v>-120</v>
      </c>
    </row>
    <row r="32" spans="1:11" x14ac:dyDescent="0.2">
      <c r="A32" s="8" t="s">
        <v>46</v>
      </c>
      <c r="B32" s="21"/>
      <c r="C32" s="21"/>
      <c r="D32" s="21"/>
      <c r="E32" s="10"/>
      <c r="F32" s="10">
        <v>-20</v>
      </c>
      <c r="G32" s="14"/>
      <c r="H32" s="14"/>
      <c r="I32" s="2">
        <f>SUM(F32*1)</f>
        <v>-20</v>
      </c>
      <c r="J32" s="14"/>
      <c r="K32" s="14"/>
    </row>
    <row r="33" spans="1:11" x14ac:dyDescent="0.2">
      <c r="A33" s="20" t="s">
        <v>2</v>
      </c>
      <c r="B33" s="20"/>
      <c r="C33" s="20"/>
      <c r="D33" s="20"/>
      <c r="E33" s="20"/>
      <c r="F33" s="20"/>
      <c r="G33" s="4">
        <f>SUM(G3:G32)</f>
        <v>168.39</v>
      </c>
      <c r="H33" s="19">
        <f>SUM(H3:H32)</f>
        <v>623.01</v>
      </c>
      <c r="I33" s="5">
        <f>SUM(I3:I32)</f>
        <v>388.09500000000003</v>
      </c>
      <c r="J33" s="6">
        <f>SUM(J3:J32)</f>
        <v>1014.01</v>
      </c>
      <c r="K33" s="7">
        <f>SUM(K3:K32)</f>
        <v>1114.01</v>
      </c>
    </row>
    <row r="34" spans="1:11" x14ac:dyDescent="0.2">
      <c r="J34" s="17"/>
    </row>
    <row r="35" spans="1:11" x14ac:dyDescent="0.2">
      <c r="J35" s="9"/>
    </row>
  </sheetData>
  <mergeCells count="2">
    <mergeCell ref="G1:K1"/>
    <mergeCell ref="B1:D1"/>
  </mergeCells>
  <pageMargins left="0.7" right="0.7" top="0.75" bottom="0.75" header="0.3" footer="0.3"/>
  <pageSetup orientation="portrait" r:id="rId1"/>
  <ignoredErrors>
    <ignoredError sqref="G5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 Atyeo</dc:creator>
  <cp:lastModifiedBy>Nell Thompson</cp:lastModifiedBy>
  <dcterms:created xsi:type="dcterms:W3CDTF">2021-07-04T08:06:32Z</dcterms:created>
  <dcterms:modified xsi:type="dcterms:W3CDTF">2021-11-09T05:06:37Z</dcterms:modified>
</cp:coreProperties>
</file>